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2075"/>
  </bookViews>
  <sheets>
    <sheet name="Vergleich" sheetId="2" r:id="rId1"/>
    <sheet name="Berechnungen" sheetId="1" r:id="rId2"/>
    <sheet name="Hinweise" sheetId="3" r:id="rId3"/>
  </sheets>
  <calcPr calcId="145621"/>
</workbook>
</file>

<file path=xl/calcChain.xml><?xml version="1.0" encoding="utf-8"?>
<calcChain xmlns="http://schemas.openxmlformats.org/spreadsheetml/2006/main">
  <c r="D10" i="1" l="1"/>
  <c r="D8" i="1"/>
  <c r="C10" i="1" l="1"/>
  <c r="B10" i="1"/>
  <c r="C8" i="1"/>
  <c r="B8" i="1"/>
  <c r="A10" i="1"/>
  <c r="A8" i="1"/>
  <c r="E10" i="1" l="1"/>
  <c r="E8" i="1"/>
  <c r="D9" i="1" l="1"/>
  <c r="E9" i="1" s="1"/>
  <c r="F10" i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D11" i="1"/>
  <c r="E11" i="1" s="1"/>
  <c r="F8" i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F9" i="1" l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F11" i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</calcChain>
</file>

<file path=xl/sharedStrings.xml><?xml version="1.0" encoding="utf-8"?>
<sst xmlns="http://schemas.openxmlformats.org/spreadsheetml/2006/main" count="37" uniqueCount="36">
  <si>
    <t>Aktie</t>
  </si>
  <si>
    <t>Div.-Rendite</t>
  </si>
  <si>
    <t>Div.-Wachstum</t>
  </si>
  <si>
    <t>Dividende</t>
  </si>
  <si>
    <t>Jahre</t>
  </si>
  <si>
    <t>Gesamte Div.</t>
  </si>
  <si>
    <t xml:space="preserve">Vergleich des Dividendenwachstums und des Ertrags zweier Aktien </t>
  </si>
  <si>
    <t>Dateidownload von:</t>
  </si>
  <si>
    <t>www.Rente-mit-Dividende.de</t>
  </si>
  <si>
    <t>Vorbemerkung</t>
  </si>
  <si>
    <t>Version</t>
  </si>
  <si>
    <t>Kontakt</t>
  </si>
  <si>
    <t>Für Fehlermeldungen, Verbesserungsvorschläge bitte eine Mail an:</t>
  </si>
  <si>
    <t>info@rente-mit-dividende.de</t>
  </si>
  <si>
    <t>Disclaimer</t>
  </si>
  <si>
    <t>Für die Richtigkeit der Formeln, der Ergebnisse und evtl. daraus folgende Kapitalmaßnahmen wird keine Verantwortung übernommen.</t>
  </si>
  <si>
    <t>Änderungen</t>
  </si>
  <si>
    <t>Erstellung der Datei</t>
  </si>
  <si>
    <t>Es ist sehr schnell erkennbar, wann eine Aktie eine andere Aktie bei der Dividende bzw. bei den kumulierten Erträgen überholt.</t>
  </si>
  <si>
    <t>Dies ist hilfreich, wenn man sich überlegt, ob eine hohe Dividende mit geringer Steigerung gewählt werden soll oder eine geringere Dividende</t>
  </si>
  <si>
    <t xml:space="preserve">Mit Hilfe der Tabelle soll ein einfacher grafischer Vergleich von zwei Aktien in ihrer theoretischen Entwicklung dargestellt werden. </t>
  </si>
  <si>
    <t>Geringe Dividende - Hohes Wachstum ?</t>
  </si>
  <si>
    <t>McDonalds</t>
  </si>
  <si>
    <t>Airgas</t>
  </si>
  <si>
    <t>Name</t>
  </si>
  <si>
    <t>Hohe Dividende - geringes Wachstum ?      vs.</t>
  </si>
  <si>
    <t>Da es sich um eine Zinseszinsrechnung handelt, die eine exponentielle Funktion darstellt, ist die logarhytmische Einteilung der Y-Achse zu beachten.</t>
  </si>
  <si>
    <t>Die Formeln und Darstellungen sind bewusst einfach gehalten und der interessierte Nutzer soll ruhig selber experimentieren.</t>
  </si>
  <si>
    <t>Aktie 1</t>
  </si>
  <si>
    <t>Aktie 2</t>
  </si>
  <si>
    <t>Hier können eigene Erweiterungen vorgenommen werden, z. B. eine dritte Aktie ergänzt werden.</t>
  </si>
  <si>
    <r>
      <t xml:space="preserve">mit höherer Steigerungsrate. Die Erträge werden </t>
    </r>
    <r>
      <rPr>
        <b/>
        <sz val="12"/>
        <color theme="1"/>
        <rFont val="Calibri"/>
        <family val="2"/>
        <scheme val="minor"/>
      </rPr>
      <t xml:space="preserve">nicht </t>
    </r>
    <r>
      <rPr>
        <sz val="12"/>
        <color theme="1"/>
        <rFont val="Calibri"/>
        <family val="2"/>
        <scheme val="minor"/>
      </rPr>
      <t>wieder angelegt. Je nach Zeithorizont, kann die eine andere Anlage sinnvoller erscheinen.</t>
    </r>
  </si>
  <si>
    <t>Dividendenrendite %</t>
  </si>
  <si>
    <t>Dividendenwachstum %</t>
  </si>
  <si>
    <t>Stand: April 2015</t>
  </si>
  <si>
    <t xml:space="preserve">Rechtschreibfehler ausgebessert und Achseneinteilung geändert.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</si>
</sst>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0.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166" fontId="0" fillId="2" borderId="0" xfId="0" applyNumberFormat="1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3" borderId="0" xfId="0" applyFill="1"/>
    <xf numFmtId="0" fontId="0" fillId="4" borderId="0" xfId="0" applyFill="1" applyAlignment="1">
      <alignment horizontal="left"/>
    </xf>
    <xf numFmtId="0" fontId="1" fillId="2" borderId="0" xfId="1" applyFill="1"/>
    <xf numFmtId="0" fontId="2" fillId="2" borderId="0" xfId="0" applyFont="1" applyFill="1"/>
    <xf numFmtId="0" fontId="3" fillId="2" borderId="0" xfId="0" applyFont="1" applyFill="1"/>
    <xf numFmtId="17" fontId="0" fillId="2" borderId="0" xfId="0" applyNumberFormat="1" applyFill="1"/>
    <xf numFmtId="17" fontId="3" fillId="2" borderId="0" xfId="0" applyNumberFormat="1" applyFont="1" applyFill="1"/>
    <xf numFmtId="0" fontId="4" fillId="2" borderId="0" xfId="0" applyFont="1" applyFill="1"/>
    <xf numFmtId="14" fontId="0" fillId="2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  <xf numFmtId="2" fontId="0" fillId="4" borderId="0" xfId="0" applyNumberFormat="1" applyFill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600"/>
              <a:t>Vergleich</a:t>
            </a:r>
            <a:r>
              <a:rPr lang="de-DE" sz="1600" baseline="0"/>
              <a:t> der jährlichen Dividende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784664803497501"/>
          <c:y val="0.14241128011648072"/>
          <c:w val="0.65010100541556015"/>
          <c:h val="0.69416720390122744"/>
        </c:manualLayout>
      </c:layout>
      <c:lineChart>
        <c:grouping val="standard"/>
        <c:varyColors val="0"/>
        <c:ser>
          <c:idx val="0"/>
          <c:order val="0"/>
          <c:tx>
            <c:strRef>
              <c:f>Berechnungen!$A$8</c:f>
              <c:strCache>
                <c:ptCount val="1"/>
                <c:pt idx="0">
                  <c:v>McDonalds</c:v>
                </c:pt>
              </c:strCache>
            </c:strRef>
          </c:tx>
          <c:marker>
            <c:symbol val="none"/>
          </c:marker>
          <c:val>
            <c:numRef>
              <c:f>Berechnungen!$D$8:$AG$8</c:f>
              <c:numCache>
                <c:formatCode>#,##0.00_ ;[Red]\-#,##0.00\ </c:formatCode>
                <c:ptCount val="30"/>
                <c:pt idx="0">
                  <c:v>3.63</c:v>
                </c:pt>
                <c:pt idx="1">
                  <c:v>3.9567000000000001</c:v>
                </c:pt>
                <c:pt idx="2">
                  <c:v>4.3128030000000006</c:v>
                </c:pt>
                <c:pt idx="3">
                  <c:v>4.7009552700000006</c:v>
                </c:pt>
                <c:pt idx="4">
                  <c:v>5.1240412443000007</c:v>
                </c:pt>
                <c:pt idx="5">
                  <c:v>5.5852049562870016</c:v>
                </c:pt>
                <c:pt idx="6">
                  <c:v>6.087873402352832</c:v>
                </c:pt>
                <c:pt idx="7">
                  <c:v>6.6357820085645871</c:v>
                </c:pt>
                <c:pt idx="8">
                  <c:v>7.2330023893354003</c:v>
                </c:pt>
                <c:pt idx="9">
                  <c:v>7.8839726043755869</c:v>
                </c:pt>
                <c:pt idx="10">
                  <c:v>8.5935301387693901</c:v>
                </c:pt>
                <c:pt idx="11">
                  <c:v>9.3669478512586366</c:v>
                </c:pt>
                <c:pt idx="12">
                  <c:v>10.209973157871914</c:v>
                </c:pt>
                <c:pt idx="13">
                  <c:v>11.128870742080387</c:v>
                </c:pt>
                <c:pt idx="14">
                  <c:v>12.130469108867624</c:v>
                </c:pt>
                <c:pt idx="15">
                  <c:v>13.222211328665711</c:v>
                </c:pt>
                <c:pt idx="16">
                  <c:v>14.412210348245626</c:v>
                </c:pt>
                <c:pt idx="17">
                  <c:v>15.709309279587734</c:v>
                </c:pt>
                <c:pt idx="18">
                  <c:v>17.12314711475063</c:v>
                </c:pt>
                <c:pt idx="19">
                  <c:v>18.664230355078189</c:v>
                </c:pt>
                <c:pt idx="20">
                  <c:v>20.344011087035227</c:v>
                </c:pt>
                <c:pt idx="21">
                  <c:v>22.174972084868401</c:v>
                </c:pt>
                <c:pt idx="22">
                  <c:v>24.17071957250656</c:v>
                </c:pt>
                <c:pt idx="23">
                  <c:v>26.346084334032152</c:v>
                </c:pt>
                <c:pt idx="24">
                  <c:v>28.717231924095049</c:v>
                </c:pt>
                <c:pt idx="25">
                  <c:v>31.301782797263606</c:v>
                </c:pt>
                <c:pt idx="26">
                  <c:v>34.118943249017335</c:v>
                </c:pt>
                <c:pt idx="27">
                  <c:v>37.189648141428897</c:v>
                </c:pt>
                <c:pt idx="28">
                  <c:v>40.536716474157501</c:v>
                </c:pt>
                <c:pt idx="29">
                  <c:v>44.185020956831679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Berechnungen!$A$10</c:f>
              <c:strCache>
                <c:ptCount val="1"/>
                <c:pt idx="0">
                  <c:v>Airgas</c:v>
                </c:pt>
              </c:strCache>
            </c:strRef>
          </c:tx>
          <c:marker>
            <c:symbol val="none"/>
          </c:marker>
          <c:val>
            <c:numRef>
              <c:f>Berechnungen!$D$10:$AG$10</c:f>
              <c:numCache>
                <c:formatCode>#,##0.00_ ;[Red]\-#,##0.00\ </c:formatCode>
                <c:ptCount val="30"/>
                <c:pt idx="0">
                  <c:v>1.9</c:v>
                </c:pt>
                <c:pt idx="1">
                  <c:v>2.2799999999999998</c:v>
                </c:pt>
                <c:pt idx="2">
                  <c:v>2.7359999999999998</c:v>
                </c:pt>
                <c:pt idx="3">
                  <c:v>3.2831999999999995</c:v>
                </c:pt>
                <c:pt idx="4">
                  <c:v>3.9398399999999993</c:v>
                </c:pt>
                <c:pt idx="5">
                  <c:v>4.7278079999999987</c:v>
                </c:pt>
                <c:pt idx="6">
                  <c:v>5.6733695999999982</c:v>
                </c:pt>
                <c:pt idx="7">
                  <c:v>6.8080435199999974</c:v>
                </c:pt>
                <c:pt idx="8">
                  <c:v>8.1696522239999965</c:v>
                </c:pt>
                <c:pt idx="9">
                  <c:v>9.8035826687999954</c:v>
                </c:pt>
                <c:pt idx="10">
                  <c:v>11.764299202559995</c:v>
                </c:pt>
                <c:pt idx="11">
                  <c:v>14.117159043071993</c:v>
                </c:pt>
                <c:pt idx="12">
                  <c:v>16.940590851686391</c:v>
                </c:pt>
                <c:pt idx="13">
                  <c:v>20.32870902202367</c:v>
                </c:pt>
                <c:pt idx="14">
                  <c:v>24.394450826428404</c:v>
                </c:pt>
                <c:pt idx="15">
                  <c:v>29.273340991714083</c:v>
                </c:pt>
                <c:pt idx="16">
                  <c:v>35.1280091900569</c:v>
                </c:pt>
                <c:pt idx="17">
                  <c:v>42.153611028068276</c:v>
                </c:pt>
                <c:pt idx="18">
                  <c:v>50.584333233681932</c:v>
                </c:pt>
                <c:pt idx="19">
                  <c:v>60.701199880418315</c:v>
                </c:pt>
                <c:pt idx="20">
                  <c:v>72.841439856501978</c:v>
                </c:pt>
                <c:pt idx="21">
                  <c:v>87.409727827802371</c:v>
                </c:pt>
                <c:pt idx="22">
                  <c:v>104.89167339336284</c:v>
                </c:pt>
                <c:pt idx="23">
                  <c:v>125.8700080720354</c:v>
                </c:pt>
                <c:pt idx="24">
                  <c:v>151.04400968644248</c:v>
                </c:pt>
                <c:pt idx="25">
                  <c:v>181.25281162373096</c:v>
                </c:pt>
                <c:pt idx="26">
                  <c:v>217.50337394847716</c:v>
                </c:pt>
                <c:pt idx="27">
                  <c:v>261.00404873817257</c:v>
                </c:pt>
                <c:pt idx="28">
                  <c:v>313.20485848580705</c:v>
                </c:pt>
                <c:pt idx="29">
                  <c:v>375.84583018296843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39520"/>
        <c:axId val="101341056"/>
      </c:lineChart>
      <c:catAx>
        <c:axId val="101339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13410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1341056"/>
        <c:scaling>
          <c:logBase val="10"/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crossAx val="101339520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chemeClr val="accent1">
            <a:tint val="66000"/>
            <a:satMod val="160000"/>
            <a:lumMod val="95000"/>
            <a:lumOff val="5000"/>
          </a:schemeClr>
        </a:gs>
        <a:gs pos="50000">
          <a:schemeClr val="accent1">
            <a:tint val="44500"/>
            <a:satMod val="160000"/>
            <a:lumMod val="45000"/>
            <a:lumOff val="55000"/>
          </a:schemeClr>
        </a:gs>
        <a:gs pos="100000">
          <a:schemeClr val="accent1">
            <a:tint val="23500"/>
            <a:satMod val="160000"/>
          </a:schemeClr>
        </a:gs>
      </a:gsLst>
      <a:lin ang="189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600"/>
              <a:t>Vergleich</a:t>
            </a:r>
            <a:r>
              <a:rPr lang="de-DE" sz="1600" baseline="0"/>
              <a:t> der kumulierten Dividenden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784664803497501"/>
          <c:y val="0.14241128011648072"/>
          <c:w val="0.65010100541556015"/>
          <c:h val="0.69416720390122744"/>
        </c:manualLayout>
      </c:layout>
      <c:lineChart>
        <c:grouping val="standard"/>
        <c:varyColors val="0"/>
        <c:ser>
          <c:idx val="0"/>
          <c:order val="0"/>
          <c:tx>
            <c:strRef>
              <c:f>Berechnungen!$A$8</c:f>
              <c:strCache>
                <c:ptCount val="1"/>
                <c:pt idx="0">
                  <c:v>McDonalds</c:v>
                </c:pt>
              </c:strCache>
            </c:strRef>
          </c:tx>
          <c:marker>
            <c:symbol val="none"/>
          </c:marker>
          <c:val>
            <c:numRef>
              <c:f>Berechnungen!$D$9:$AG$9</c:f>
              <c:numCache>
                <c:formatCode>#,##0.00_ ;[Red]\-#,##0.00\ </c:formatCode>
                <c:ptCount val="30"/>
                <c:pt idx="0">
                  <c:v>3.63</c:v>
                </c:pt>
                <c:pt idx="1">
                  <c:v>7.5867000000000004</c:v>
                </c:pt>
                <c:pt idx="2">
                  <c:v>11.899503000000001</c:v>
                </c:pt>
                <c:pt idx="3">
                  <c:v>16.600458270000001</c:v>
                </c:pt>
                <c:pt idx="4">
                  <c:v>21.7244995143</c:v>
                </c:pt>
                <c:pt idx="5">
                  <c:v>27.309704470587</c:v>
                </c:pt>
                <c:pt idx="6">
                  <c:v>33.397577872939834</c:v>
                </c:pt>
                <c:pt idx="7">
                  <c:v>40.033359881504424</c:v>
                </c:pt>
                <c:pt idx="8">
                  <c:v>47.266362270839821</c:v>
                </c:pt>
                <c:pt idx="9">
                  <c:v>55.150334875215407</c:v>
                </c:pt>
                <c:pt idx="10">
                  <c:v>63.743865013984795</c:v>
                </c:pt>
                <c:pt idx="11">
                  <c:v>73.110812865243432</c:v>
                </c:pt>
                <c:pt idx="12">
                  <c:v>83.320786023115346</c:v>
                </c:pt>
                <c:pt idx="13">
                  <c:v>94.449656765195726</c:v>
                </c:pt>
                <c:pt idx="14">
                  <c:v>106.58012587406336</c:v>
                </c:pt>
                <c:pt idx="15">
                  <c:v>119.80233720272906</c:v>
                </c:pt>
                <c:pt idx="16">
                  <c:v>134.21454755097469</c:v>
                </c:pt>
                <c:pt idx="17">
                  <c:v>149.92385683056241</c:v>
                </c:pt>
                <c:pt idx="18">
                  <c:v>167.04700394531304</c:v>
                </c:pt>
                <c:pt idx="19">
                  <c:v>185.71123430039123</c:v>
                </c:pt>
                <c:pt idx="20">
                  <c:v>206.05524538742645</c:v>
                </c:pt>
                <c:pt idx="21">
                  <c:v>228.23021747229484</c:v>
                </c:pt>
                <c:pt idx="22">
                  <c:v>252.4009370448014</c:v>
                </c:pt>
                <c:pt idx="23">
                  <c:v>278.74702137883355</c:v>
                </c:pt>
                <c:pt idx="24">
                  <c:v>307.46425330292863</c:v>
                </c:pt>
                <c:pt idx="25">
                  <c:v>338.76603610019225</c:v>
                </c:pt>
                <c:pt idx="26">
                  <c:v>372.88497934920957</c:v>
                </c:pt>
                <c:pt idx="27">
                  <c:v>410.07462749063848</c:v>
                </c:pt>
                <c:pt idx="28">
                  <c:v>450.61134396479599</c:v>
                </c:pt>
                <c:pt idx="29">
                  <c:v>494.79636492162768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Berechnungen!$A$10</c:f>
              <c:strCache>
                <c:ptCount val="1"/>
                <c:pt idx="0">
                  <c:v>Airgas</c:v>
                </c:pt>
              </c:strCache>
            </c:strRef>
          </c:tx>
          <c:marker>
            <c:symbol val="none"/>
          </c:marker>
          <c:val>
            <c:numRef>
              <c:f>Berechnungen!$D$11:$AG$11</c:f>
              <c:numCache>
                <c:formatCode>#,##0.00_ ;[Red]\-#,##0.00\ </c:formatCode>
                <c:ptCount val="30"/>
                <c:pt idx="0">
                  <c:v>1.9</c:v>
                </c:pt>
                <c:pt idx="1">
                  <c:v>4.18</c:v>
                </c:pt>
                <c:pt idx="2">
                  <c:v>6.9159999999999995</c:v>
                </c:pt>
                <c:pt idx="3">
                  <c:v>10.199199999999999</c:v>
                </c:pt>
                <c:pt idx="4">
                  <c:v>14.139039999999998</c:v>
                </c:pt>
                <c:pt idx="5">
                  <c:v>18.866847999999997</c:v>
                </c:pt>
                <c:pt idx="6">
                  <c:v>24.540217599999995</c:v>
                </c:pt>
                <c:pt idx="7">
                  <c:v>31.348261119999993</c:v>
                </c:pt>
                <c:pt idx="8">
                  <c:v>39.517913343999993</c:v>
                </c:pt>
                <c:pt idx="9">
                  <c:v>49.32149601279999</c:v>
                </c:pt>
                <c:pt idx="10">
                  <c:v>61.085795215359987</c:v>
                </c:pt>
                <c:pt idx="11">
                  <c:v>75.202954258431987</c:v>
                </c:pt>
                <c:pt idx="12">
                  <c:v>92.143545110118382</c:v>
                </c:pt>
                <c:pt idx="13">
                  <c:v>112.47225413214206</c:v>
                </c:pt>
                <c:pt idx="14">
                  <c:v>136.86670495857047</c:v>
                </c:pt>
                <c:pt idx="15">
                  <c:v>166.14004595028456</c:v>
                </c:pt>
                <c:pt idx="16">
                  <c:v>201.26805514034146</c:v>
                </c:pt>
                <c:pt idx="17">
                  <c:v>243.42166616840973</c:v>
                </c:pt>
                <c:pt idx="18">
                  <c:v>294.00599940209167</c:v>
                </c:pt>
                <c:pt idx="19">
                  <c:v>354.70719928250998</c:v>
                </c:pt>
                <c:pt idx="20">
                  <c:v>427.54863913901193</c:v>
                </c:pt>
                <c:pt idx="21">
                  <c:v>514.95836696681431</c:v>
                </c:pt>
                <c:pt idx="22">
                  <c:v>619.8500403601771</c:v>
                </c:pt>
                <c:pt idx="23">
                  <c:v>745.72004843221248</c:v>
                </c:pt>
                <c:pt idx="24">
                  <c:v>896.76405811865493</c:v>
                </c:pt>
                <c:pt idx="25">
                  <c:v>1078.016869742386</c:v>
                </c:pt>
                <c:pt idx="26">
                  <c:v>1295.5202436908633</c:v>
                </c:pt>
                <c:pt idx="27">
                  <c:v>1556.5242924290358</c:v>
                </c:pt>
                <c:pt idx="28">
                  <c:v>1869.7291509148429</c:v>
                </c:pt>
                <c:pt idx="29">
                  <c:v>2245.5749810978114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66400"/>
        <c:axId val="101392768"/>
      </c:lineChart>
      <c:catAx>
        <c:axId val="10136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1392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1392768"/>
        <c:scaling>
          <c:logBase val="10"/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crossAx val="101366400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chemeClr val="accent1">
            <a:tint val="66000"/>
            <a:satMod val="160000"/>
            <a:lumMod val="94000"/>
            <a:lumOff val="6000"/>
          </a:schemeClr>
        </a:gs>
        <a:gs pos="50000">
          <a:schemeClr val="accent1">
            <a:tint val="44500"/>
            <a:satMod val="160000"/>
            <a:lumMod val="45000"/>
            <a:lumOff val="55000"/>
          </a:schemeClr>
        </a:gs>
        <a:gs pos="100000">
          <a:schemeClr val="accent1">
            <a:tint val="23500"/>
            <a:satMod val="160000"/>
          </a:schemeClr>
        </a:gs>
      </a:gsLst>
      <a:lin ang="189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7</xdr:row>
      <xdr:rowOff>171450</xdr:rowOff>
    </xdr:from>
    <xdr:to>
      <xdr:col>3</xdr:col>
      <xdr:colOff>1314450</xdr:colOff>
      <xdr:row>29</xdr:row>
      <xdr:rowOff>180974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38101</xdr:colOff>
      <xdr:row>7</xdr:row>
      <xdr:rowOff>171450</xdr:rowOff>
    </xdr:from>
    <xdr:to>
      <xdr:col>10</xdr:col>
      <xdr:colOff>28575</xdr:colOff>
      <xdr:row>29</xdr:row>
      <xdr:rowOff>180974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fo@rente-mit-dividende.de" TargetMode="External"/><Relationship Id="rId1" Type="http://schemas.openxmlformats.org/officeDocument/2006/relationships/hyperlink" Target="http://www.rente-mit-dividend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B5" sqref="B5"/>
    </sheetView>
  </sheetViews>
  <sheetFormatPr baseColWidth="10" defaultRowHeight="15" x14ac:dyDescent="0.25"/>
  <cols>
    <col min="1" max="1" width="25.28515625" style="6" customWidth="1"/>
    <col min="2" max="2" width="18.85546875" style="6" customWidth="1"/>
    <col min="3" max="3" width="17" style="6" customWidth="1"/>
    <col min="4" max="4" width="22.140625" style="6" customWidth="1"/>
    <col min="5" max="5" width="23.5703125" style="6" customWidth="1"/>
    <col min="6" max="16384" width="11.42578125" style="6"/>
  </cols>
  <sheetData>
    <row r="1" spans="1:5" ht="21" x14ac:dyDescent="0.35">
      <c r="A1" s="5" t="s">
        <v>25</v>
      </c>
      <c r="C1" s="7"/>
      <c r="D1" s="5" t="s">
        <v>21</v>
      </c>
    </row>
    <row r="3" spans="1:5" ht="15.75" x14ac:dyDescent="0.25">
      <c r="B3" s="10" t="s">
        <v>28</v>
      </c>
      <c r="C3" s="10" t="s">
        <v>29</v>
      </c>
    </row>
    <row r="4" spans="1:5" ht="15.75" x14ac:dyDescent="0.25">
      <c r="A4" s="8" t="s">
        <v>24</v>
      </c>
      <c r="B4" s="11" t="s">
        <v>22</v>
      </c>
      <c r="C4" s="12" t="s">
        <v>23</v>
      </c>
    </row>
    <row r="5" spans="1:5" ht="15.75" x14ac:dyDescent="0.25">
      <c r="A5" s="8" t="s">
        <v>32</v>
      </c>
      <c r="B5" s="20">
        <v>3.63</v>
      </c>
      <c r="C5" s="21">
        <v>1.9</v>
      </c>
      <c r="E5" s="9"/>
    </row>
    <row r="6" spans="1:5" ht="15.75" x14ac:dyDescent="0.25">
      <c r="A6" s="8" t="s">
        <v>33</v>
      </c>
      <c r="B6" s="20">
        <v>9</v>
      </c>
      <c r="C6" s="21">
        <v>20</v>
      </c>
      <c r="E6" s="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workbookViewId="0">
      <selection activeCell="C27" sqref="C27"/>
    </sheetView>
  </sheetViews>
  <sheetFormatPr baseColWidth="10" defaultRowHeight="15" x14ac:dyDescent="0.25"/>
  <cols>
    <col min="1" max="1" width="14.5703125" style="1" customWidth="1"/>
    <col min="2" max="2" width="13.28515625" style="1" customWidth="1"/>
    <col min="3" max="3" width="17.140625" style="1" customWidth="1"/>
    <col min="4" max="16384" width="11.42578125" style="1"/>
  </cols>
  <sheetData>
    <row r="1" spans="1:33" x14ac:dyDescent="0.25">
      <c r="A1" s="1" t="s">
        <v>6</v>
      </c>
    </row>
    <row r="2" spans="1:33" x14ac:dyDescent="0.25">
      <c r="A2" s="1" t="s">
        <v>30</v>
      </c>
    </row>
    <row r="5" spans="1:33" x14ac:dyDescent="0.25">
      <c r="D5" s="3" t="s">
        <v>4</v>
      </c>
    </row>
    <row r="6" spans="1:33" s="2" customFormat="1" x14ac:dyDescent="0.25"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  <c r="Q6" s="2">
        <v>14</v>
      </c>
      <c r="R6" s="2">
        <v>15</v>
      </c>
      <c r="S6" s="2">
        <v>16</v>
      </c>
      <c r="T6" s="2">
        <v>17</v>
      </c>
      <c r="U6" s="2">
        <v>18</v>
      </c>
      <c r="V6" s="2">
        <v>19</v>
      </c>
      <c r="W6" s="2">
        <v>20</v>
      </c>
      <c r="X6" s="2">
        <v>21</v>
      </c>
      <c r="Y6" s="2">
        <v>22</v>
      </c>
      <c r="Z6" s="2">
        <v>23</v>
      </c>
      <c r="AA6" s="2">
        <v>24</v>
      </c>
      <c r="AB6" s="2">
        <v>25</v>
      </c>
      <c r="AC6" s="2">
        <v>26</v>
      </c>
      <c r="AD6" s="2">
        <v>27</v>
      </c>
      <c r="AE6" s="2">
        <v>28</v>
      </c>
      <c r="AF6" s="2">
        <v>29</v>
      </c>
      <c r="AG6" s="2">
        <v>30</v>
      </c>
    </row>
    <row r="7" spans="1:33" s="3" customFormat="1" x14ac:dyDescent="0.25">
      <c r="A7" s="4" t="s">
        <v>0</v>
      </c>
      <c r="B7" s="3" t="s">
        <v>1</v>
      </c>
      <c r="C7" s="3" t="s">
        <v>2</v>
      </c>
      <c r="D7" s="3" t="s">
        <v>3</v>
      </c>
    </row>
    <row r="8" spans="1:33" s="3" customFormat="1" x14ac:dyDescent="0.25">
      <c r="A8" s="4" t="str">
        <f>Vergleich!$B$4</f>
        <v>McDonalds</v>
      </c>
      <c r="B8" s="3">
        <f>Vergleich!$B$5</f>
        <v>3.63</v>
      </c>
      <c r="C8" s="3">
        <f>Vergleich!$B$6</f>
        <v>9</v>
      </c>
      <c r="D8" s="3">
        <f>B8*1</f>
        <v>3.63</v>
      </c>
      <c r="E8" s="3">
        <f>D8*(1+$C$8/100)</f>
        <v>3.9567000000000001</v>
      </c>
      <c r="F8" s="3">
        <f>E8*(1+$C$8/100)</f>
        <v>4.3128030000000006</v>
      </c>
      <c r="G8" s="3">
        <f t="shared" ref="G8:AG8" si="0">F8*(1+$C$8/100)</f>
        <v>4.7009552700000006</v>
      </c>
      <c r="H8" s="3">
        <f t="shared" si="0"/>
        <v>5.1240412443000007</v>
      </c>
      <c r="I8" s="3">
        <f t="shared" si="0"/>
        <v>5.5852049562870016</v>
      </c>
      <c r="J8" s="3">
        <f t="shared" si="0"/>
        <v>6.087873402352832</v>
      </c>
      <c r="K8" s="3">
        <f t="shared" si="0"/>
        <v>6.6357820085645871</v>
      </c>
      <c r="L8" s="3">
        <f t="shared" si="0"/>
        <v>7.2330023893354003</v>
      </c>
      <c r="M8" s="3">
        <f t="shared" si="0"/>
        <v>7.8839726043755869</v>
      </c>
      <c r="N8" s="3">
        <f t="shared" si="0"/>
        <v>8.5935301387693901</v>
      </c>
      <c r="O8" s="3">
        <f t="shared" si="0"/>
        <v>9.3669478512586366</v>
      </c>
      <c r="P8" s="3">
        <f t="shared" si="0"/>
        <v>10.209973157871914</v>
      </c>
      <c r="Q8" s="3">
        <f t="shared" si="0"/>
        <v>11.128870742080387</v>
      </c>
      <c r="R8" s="3">
        <f t="shared" si="0"/>
        <v>12.130469108867624</v>
      </c>
      <c r="S8" s="3">
        <f t="shared" si="0"/>
        <v>13.222211328665711</v>
      </c>
      <c r="T8" s="3">
        <f t="shared" si="0"/>
        <v>14.412210348245626</v>
      </c>
      <c r="U8" s="3">
        <f t="shared" si="0"/>
        <v>15.709309279587734</v>
      </c>
      <c r="V8" s="3">
        <f t="shared" si="0"/>
        <v>17.12314711475063</v>
      </c>
      <c r="W8" s="3">
        <f t="shared" si="0"/>
        <v>18.664230355078189</v>
      </c>
      <c r="X8" s="3">
        <f t="shared" si="0"/>
        <v>20.344011087035227</v>
      </c>
      <c r="Y8" s="3">
        <f t="shared" si="0"/>
        <v>22.174972084868401</v>
      </c>
      <c r="Z8" s="3">
        <f t="shared" si="0"/>
        <v>24.17071957250656</v>
      </c>
      <c r="AA8" s="3">
        <f t="shared" si="0"/>
        <v>26.346084334032152</v>
      </c>
      <c r="AB8" s="3">
        <f t="shared" si="0"/>
        <v>28.717231924095049</v>
      </c>
      <c r="AC8" s="3">
        <f t="shared" si="0"/>
        <v>31.301782797263606</v>
      </c>
      <c r="AD8" s="3">
        <f t="shared" si="0"/>
        <v>34.118943249017335</v>
      </c>
      <c r="AE8" s="3">
        <f t="shared" si="0"/>
        <v>37.189648141428897</v>
      </c>
      <c r="AF8" s="3">
        <f t="shared" si="0"/>
        <v>40.536716474157501</v>
      </c>
      <c r="AG8" s="3">
        <f t="shared" si="0"/>
        <v>44.185020956831679</v>
      </c>
    </row>
    <row r="9" spans="1:33" s="3" customFormat="1" x14ac:dyDescent="0.25">
      <c r="A9" s="4"/>
      <c r="C9" s="3" t="s">
        <v>5</v>
      </c>
      <c r="D9" s="3">
        <f>D8</f>
        <v>3.63</v>
      </c>
      <c r="E9" s="3">
        <f>D9+E8</f>
        <v>7.5867000000000004</v>
      </c>
      <c r="F9" s="3">
        <f t="shared" ref="F9:AG9" si="1">E9+F8</f>
        <v>11.899503000000001</v>
      </c>
      <c r="G9" s="3">
        <f t="shared" si="1"/>
        <v>16.600458270000001</v>
      </c>
      <c r="H9" s="3">
        <f t="shared" si="1"/>
        <v>21.7244995143</v>
      </c>
      <c r="I9" s="3">
        <f t="shared" si="1"/>
        <v>27.309704470587</v>
      </c>
      <c r="J9" s="3">
        <f t="shared" si="1"/>
        <v>33.397577872939834</v>
      </c>
      <c r="K9" s="3">
        <f t="shared" si="1"/>
        <v>40.033359881504424</v>
      </c>
      <c r="L9" s="3">
        <f t="shared" si="1"/>
        <v>47.266362270839821</v>
      </c>
      <c r="M9" s="3">
        <f t="shared" si="1"/>
        <v>55.150334875215407</v>
      </c>
      <c r="N9" s="3">
        <f t="shared" si="1"/>
        <v>63.743865013984795</v>
      </c>
      <c r="O9" s="3">
        <f t="shared" si="1"/>
        <v>73.110812865243432</v>
      </c>
      <c r="P9" s="3">
        <f t="shared" si="1"/>
        <v>83.320786023115346</v>
      </c>
      <c r="Q9" s="3">
        <f t="shared" si="1"/>
        <v>94.449656765195726</v>
      </c>
      <c r="R9" s="3">
        <f t="shared" si="1"/>
        <v>106.58012587406336</v>
      </c>
      <c r="S9" s="3">
        <f t="shared" si="1"/>
        <v>119.80233720272906</v>
      </c>
      <c r="T9" s="3">
        <f t="shared" si="1"/>
        <v>134.21454755097469</v>
      </c>
      <c r="U9" s="3">
        <f t="shared" si="1"/>
        <v>149.92385683056241</v>
      </c>
      <c r="V9" s="3">
        <f t="shared" si="1"/>
        <v>167.04700394531304</v>
      </c>
      <c r="W9" s="3">
        <f t="shared" si="1"/>
        <v>185.71123430039123</v>
      </c>
      <c r="X9" s="3">
        <f t="shared" si="1"/>
        <v>206.05524538742645</v>
      </c>
      <c r="Y9" s="3">
        <f t="shared" si="1"/>
        <v>228.23021747229484</v>
      </c>
      <c r="Z9" s="3">
        <f t="shared" si="1"/>
        <v>252.4009370448014</v>
      </c>
      <c r="AA9" s="3">
        <f t="shared" si="1"/>
        <v>278.74702137883355</v>
      </c>
      <c r="AB9" s="3">
        <f t="shared" si="1"/>
        <v>307.46425330292863</v>
      </c>
      <c r="AC9" s="3">
        <f t="shared" si="1"/>
        <v>338.76603610019225</v>
      </c>
      <c r="AD9" s="3">
        <f t="shared" si="1"/>
        <v>372.88497934920957</v>
      </c>
      <c r="AE9" s="3">
        <f t="shared" si="1"/>
        <v>410.07462749063848</v>
      </c>
      <c r="AF9" s="3">
        <f t="shared" si="1"/>
        <v>450.61134396479599</v>
      </c>
      <c r="AG9" s="3">
        <f t="shared" si="1"/>
        <v>494.79636492162768</v>
      </c>
    </row>
    <row r="10" spans="1:33" s="3" customFormat="1" x14ac:dyDescent="0.25">
      <c r="A10" s="4" t="str">
        <f>Vergleich!$C$4</f>
        <v>Airgas</v>
      </c>
      <c r="B10" s="3">
        <f>Vergleich!$C$5</f>
        <v>1.9</v>
      </c>
      <c r="C10" s="3">
        <f>Vergleich!$C$6</f>
        <v>20</v>
      </c>
      <c r="D10" s="3">
        <f>B10*1</f>
        <v>1.9</v>
      </c>
      <c r="E10" s="3">
        <f>D10*(1+$C$10/100)</f>
        <v>2.2799999999999998</v>
      </c>
      <c r="F10" s="3">
        <f t="shared" ref="F10:AG10" si="2">E10*(1+$C$10/100)</f>
        <v>2.7359999999999998</v>
      </c>
      <c r="G10" s="3">
        <f t="shared" si="2"/>
        <v>3.2831999999999995</v>
      </c>
      <c r="H10" s="3">
        <f t="shared" si="2"/>
        <v>3.9398399999999993</v>
      </c>
      <c r="I10" s="3">
        <f t="shared" si="2"/>
        <v>4.7278079999999987</v>
      </c>
      <c r="J10" s="3">
        <f t="shared" si="2"/>
        <v>5.6733695999999982</v>
      </c>
      <c r="K10" s="3">
        <f t="shared" si="2"/>
        <v>6.8080435199999974</v>
      </c>
      <c r="L10" s="3">
        <f t="shared" si="2"/>
        <v>8.1696522239999965</v>
      </c>
      <c r="M10" s="3">
        <f t="shared" si="2"/>
        <v>9.8035826687999954</v>
      </c>
      <c r="N10" s="3">
        <f t="shared" si="2"/>
        <v>11.764299202559995</v>
      </c>
      <c r="O10" s="3">
        <f t="shared" si="2"/>
        <v>14.117159043071993</v>
      </c>
      <c r="P10" s="3">
        <f t="shared" si="2"/>
        <v>16.940590851686391</v>
      </c>
      <c r="Q10" s="3">
        <f t="shared" si="2"/>
        <v>20.32870902202367</v>
      </c>
      <c r="R10" s="3">
        <f t="shared" si="2"/>
        <v>24.394450826428404</v>
      </c>
      <c r="S10" s="3">
        <f t="shared" si="2"/>
        <v>29.273340991714083</v>
      </c>
      <c r="T10" s="3">
        <f t="shared" si="2"/>
        <v>35.1280091900569</v>
      </c>
      <c r="U10" s="3">
        <f t="shared" si="2"/>
        <v>42.153611028068276</v>
      </c>
      <c r="V10" s="3">
        <f t="shared" si="2"/>
        <v>50.584333233681932</v>
      </c>
      <c r="W10" s="3">
        <f t="shared" si="2"/>
        <v>60.701199880418315</v>
      </c>
      <c r="X10" s="3">
        <f t="shared" si="2"/>
        <v>72.841439856501978</v>
      </c>
      <c r="Y10" s="3">
        <f t="shared" si="2"/>
        <v>87.409727827802371</v>
      </c>
      <c r="Z10" s="3">
        <f t="shared" si="2"/>
        <v>104.89167339336284</v>
      </c>
      <c r="AA10" s="3">
        <f t="shared" si="2"/>
        <v>125.8700080720354</v>
      </c>
      <c r="AB10" s="3">
        <f t="shared" si="2"/>
        <v>151.04400968644248</v>
      </c>
      <c r="AC10" s="3">
        <f t="shared" si="2"/>
        <v>181.25281162373096</v>
      </c>
      <c r="AD10" s="3">
        <f t="shared" si="2"/>
        <v>217.50337394847716</v>
      </c>
      <c r="AE10" s="3">
        <f t="shared" si="2"/>
        <v>261.00404873817257</v>
      </c>
      <c r="AF10" s="3">
        <f t="shared" si="2"/>
        <v>313.20485848580705</v>
      </c>
      <c r="AG10" s="3">
        <f t="shared" si="2"/>
        <v>375.84583018296843</v>
      </c>
    </row>
    <row r="11" spans="1:33" s="3" customFormat="1" x14ac:dyDescent="0.25">
      <c r="C11" s="3" t="s">
        <v>5</v>
      </c>
      <c r="D11" s="3">
        <f>D10</f>
        <v>1.9</v>
      </c>
      <c r="E11" s="3">
        <f>D11+E10</f>
        <v>4.18</v>
      </c>
      <c r="F11" s="3">
        <f t="shared" ref="F11:AG11" si="3">E11+F10</f>
        <v>6.9159999999999995</v>
      </c>
      <c r="G11" s="3">
        <f t="shared" si="3"/>
        <v>10.199199999999999</v>
      </c>
      <c r="H11" s="3">
        <f t="shared" si="3"/>
        <v>14.139039999999998</v>
      </c>
      <c r="I11" s="3">
        <f t="shared" si="3"/>
        <v>18.866847999999997</v>
      </c>
      <c r="J11" s="3">
        <f t="shared" si="3"/>
        <v>24.540217599999995</v>
      </c>
      <c r="K11" s="3">
        <f t="shared" si="3"/>
        <v>31.348261119999993</v>
      </c>
      <c r="L11" s="3">
        <f t="shared" si="3"/>
        <v>39.517913343999993</v>
      </c>
      <c r="M11" s="3">
        <f t="shared" si="3"/>
        <v>49.32149601279999</v>
      </c>
      <c r="N11" s="3">
        <f t="shared" si="3"/>
        <v>61.085795215359987</v>
      </c>
      <c r="O11" s="3">
        <f t="shared" si="3"/>
        <v>75.202954258431987</v>
      </c>
      <c r="P11" s="3">
        <f t="shared" si="3"/>
        <v>92.143545110118382</v>
      </c>
      <c r="Q11" s="3">
        <f t="shared" si="3"/>
        <v>112.47225413214206</v>
      </c>
      <c r="R11" s="3">
        <f t="shared" si="3"/>
        <v>136.86670495857047</v>
      </c>
      <c r="S11" s="3">
        <f t="shared" si="3"/>
        <v>166.14004595028456</v>
      </c>
      <c r="T11" s="3">
        <f t="shared" si="3"/>
        <v>201.26805514034146</v>
      </c>
      <c r="U11" s="3">
        <f t="shared" si="3"/>
        <v>243.42166616840973</v>
      </c>
      <c r="V11" s="3">
        <f t="shared" si="3"/>
        <v>294.00599940209167</v>
      </c>
      <c r="W11" s="3">
        <f t="shared" si="3"/>
        <v>354.70719928250998</v>
      </c>
      <c r="X11" s="3">
        <f t="shared" si="3"/>
        <v>427.54863913901193</v>
      </c>
      <c r="Y11" s="3">
        <f t="shared" si="3"/>
        <v>514.95836696681431</v>
      </c>
      <c r="Z11" s="3">
        <f t="shared" si="3"/>
        <v>619.8500403601771</v>
      </c>
      <c r="AA11" s="3">
        <f t="shared" si="3"/>
        <v>745.72004843221248</v>
      </c>
      <c r="AB11" s="3">
        <f t="shared" si="3"/>
        <v>896.76405811865493</v>
      </c>
      <c r="AC11" s="3">
        <f t="shared" si="3"/>
        <v>1078.016869742386</v>
      </c>
      <c r="AD11" s="3">
        <f t="shared" si="3"/>
        <v>1295.5202436908633</v>
      </c>
      <c r="AE11" s="3">
        <f t="shared" si="3"/>
        <v>1556.5242924290358</v>
      </c>
      <c r="AF11" s="3">
        <f t="shared" si="3"/>
        <v>1869.7291509148429</v>
      </c>
      <c r="AG11" s="3">
        <f t="shared" si="3"/>
        <v>2245.5749810978114</v>
      </c>
    </row>
    <row r="12" spans="1:33" s="3" customFormat="1" x14ac:dyDescent="0.25"/>
    <row r="13" spans="1:33" s="3" customFormat="1" x14ac:dyDescent="0.25"/>
    <row r="14" spans="1:33" s="3" customFormat="1" x14ac:dyDescent="0.25"/>
    <row r="15" spans="1:33" s="3" customFormat="1" x14ac:dyDescent="0.25"/>
    <row r="16" spans="1:33" s="3" customFormat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B26" sqref="B26"/>
    </sheetView>
  </sheetViews>
  <sheetFormatPr baseColWidth="10" defaultRowHeight="15" x14ac:dyDescent="0.25"/>
  <cols>
    <col min="1" max="16384" width="11.42578125" style="6"/>
  </cols>
  <sheetData>
    <row r="1" spans="1:15" x14ac:dyDescent="0.25">
      <c r="A1" s="6" t="s">
        <v>7</v>
      </c>
      <c r="C1" s="13" t="s">
        <v>8</v>
      </c>
    </row>
    <row r="3" spans="1:15" ht="21" x14ac:dyDescent="0.35">
      <c r="A3" s="14" t="s">
        <v>9</v>
      </c>
    </row>
    <row r="4" spans="1:15" ht="15.75" x14ac:dyDescent="0.25">
      <c r="A4" s="15" t="s">
        <v>20</v>
      </c>
    </row>
    <row r="5" spans="1:15" ht="15.75" x14ac:dyDescent="0.25">
      <c r="A5" s="15" t="s">
        <v>18</v>
      </c>
    </row>
    <row r="6" spans="1:15" ht="15.75" x14ac:dyDescent="0.25">
      <c r="A6" s="15" t="s">
        <v>19</v>
      </c>
    </row>
    <row r="7" spans="1:15" ht="15.75" x14ac:dyDescent="0.25">
      <c r="A7" s="15" t="s">
        <v>31</v>
      </c>
    </row>
    <row r="8" spans="1:15" ht="15.75" x14ac:dyDescent="0.25">
      <c r="A8" s="15" t="s">
        <v>26</v>
      </c>
    </row>
    <row r="9" spans="1:15" ht="15.75" x14ac:dyDescent="0.25">
      <c r="A9" s="15"/>
    </row>
    <row r="10" spans="1:15" ht="15.75" x14ac:dyDescent="0.25">
      <c r="A10" s="15" t="s">
        <v>27</v>
      </c>
    </row>
    <row r="11" spans="1:15" ht="15.75" x14ac:dyDescent="0.25">
      <c r="A11" s="15"/>
    </row>
    <row r="13" spans="1:15" ht="21" x14ac:dyDescent="0.35">
      <c r="A13" s="14" t="s">
        <v>10</v>
      </c>
      <c r="C13" s="16"/>
    </row>
    <row r="14" spans="1:15" ht="15.75" x14ac:dyDescent="0.25">
      <c r="A14" s="16" t="s">
        <v>34</v>
      </c>
      <c r="B14" s="15"/>
      <c r="C14" s="17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.75" x14ac:dyDescent="0.25">
      <c r="A15" s="18"/>
      <c r="B15" s="15"/>
      <c r="C15" s="17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5.75" x14ac:dyDescent="0.25">
      <c r="A16" s="18"/>
      <c r="B16" s="15"/>
      <c r="C16" s="17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21" x14ac:dyDescent="0.35">
      <c r="A17" s="14" t="s">
        <v>11</v>
      </c>
      <c r="B17" s="15"/>
      <c r="C17" s="1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5.75" x14ac:dyDescent="0.25">
      <c r="A18" s="15" t="s">
        <v>12</v>
      </c>
      <c r="B18" s="15"/>
      <c r="C18" s="17"/>
      <c r="D18" s="15"/>
      <c r="E18" s="15"/>
      <c r="F18" s="15"/>
      <c r="G18" s="13" t="s">
        <v>13</v>
      </c>
      <c r="H18" s="15"/>
      <c r="I18" s="15"/>
      <c r="J18" s="15"/>
      <c r="K18" s="15"/>
      <c r="L18" s="15"/>
      <c r="M18" s="15"/>
      <c r="N18" s="15"/>
      <c r="O18" s="15"/>
    </row>
    <row r="19" spans="1:15" ht="15.75" x14ac:dyDescent="0.25">
      <c r="A19" s="18"/>
      <c r="B19" s="15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21" x14ac:dyDescent="0.35">
      <c r="A20" s="14" t="s">
        <v>14</v>
      </c>
      <c r="B20" s="15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5.75" x14ac:dyDescent="0.25">
      <c r="A21" s="15" t="s">
        <v>15</v>
      </c>
      <c r="B21" s="15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5.75" x14ac:dyDescent="0.25">
      <c r="A22" s="18"/>
      <c r="B22" s="15"/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4" spans="1:15" ht="21" x14ac:dyDescent="0.35">
      <c r="A24" s="14" t="s">
        <v>16</v>
      </c>
    </row>
    <row r="25" spans="1:15" x14ac:dyDescent="0.25">
      <c r="A25" s="19">
        <v>42040</v>
      </c>
      <c r="B25" s="6" t="s">
        <v>17</v>
      </c>
    </row>
    <row r="26" spans="1:15" x14ac:dyDescent="0.25">
      <c r="A26" s="19">
        <v>42111</v>
      </c>
      <c r="B26" s="6" t="s">
        <v>35</v>
      </c>
    </row>
  </sheetData>
  <hyperlinks>
    <hyperlink ref="C1" r:id="rId1"/>
    <hyperlink ref="G18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Vergleich</vt:lpstr>
      <vt:lpstr>Berechnungen</vt:lpstr>
      <vt:lpstr>Hinweise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2015-01-11T12:54:40Z</dcterms:created>
  <dcterms:modified xsi:type="dcterms:W3CDTF">2015-04-17T11:58:47Z</dcterms:modified>
</cp:coreProperties>
</file>